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</definedNames>
  <calcPr calcId="152511"/>
</workbook>
</file>

<file path=xl/calcChain.xml><?xml version="1.0" encoding="utf-8"?>
<calcChain xmlns="http://schemas.openxmlformats.org/spreadsheetml/2006/main">
  <c r="D51" i="2" l="1"/>
  <c r="D5" i="2"/>
  <c r="D6" i="2"/>
  <c r="D61" i="2"/>
  <c r="D60" i="2"/>
  <c r="D33" i="2"/>
  <c r="D16" i="2" l="1"/>
  <c r="D12" i="2"/>
  <c r="D9" i="2"/>
  <c r="D7" i="2" s="1"/>
  <c r="D4" i="2" l="1"/>
  <c r="D36" i="2" s="1"/>
</calcChain>
</file>

<file path=xl/sharedStrings.xml><?xml version="1.0" encoding="utf-8"?>
<sst xmlns="http://schemas.openxmlformats.org/spreadsheetml/2006/main" count="183" uniqueCount="138">
  <si>
    <t>1</t>
  </si>
  <si>
    <t>Дата сдачи годового бухгалтерского баланса в налоговые органы</t>
  </si>
  <si>
    <t>х</t>
  </si>
  <si>
    <t>2</t>
  </si>
  <si>
    <t>Выручка от регулируемой деятельности по виду деятельности</t>
  </si>
  <si>
    <t>тыс. руб.</t>
  </si>
  <si>
    <t>3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</si>
  <si>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</si>
  <si>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</si>
  <si>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</si>
  <si>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</si>
  <si>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</si>
  <si>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общая стоимость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</si>
  <si>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</si>
  <si>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</si>
  <si>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</si>
  <si>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</si>
  <si>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</si>
  <si>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</si>
  <si>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</si>
  <si>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</si>
  <si>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</si>
  <si>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</si>
  <si>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</si>
  <si>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</si>
  <si>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</si>
  <si>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</si>
  <si>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</si>
  <si>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</si>
  <si>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</si>
  <si>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</si>
  <si>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</si>
  <si>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</si>
  <si>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</si>
  <si>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</si>
  <si>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</si>
  <si>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</si>
  <si>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</si>
  <si>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</si>
  <si>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</si>
  <si>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</si>
  <si>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</si>
  <si>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</si>
  <si>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</si>
  <si>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</si>
  <si>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</si>
  <si>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</si>
  <si>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</si>
  <si>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</si>
  <si>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</si>
  <si>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</si>
  <si>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</si>
  <si>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</si>
  <si>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</si>
  <si>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</si>
  <si>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</si>
  <si>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</si>
  <si>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</si>
  <si>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</si>
  <si>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</si>
  <si>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</si>
  <si>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</si>
  <si>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</si>
  <si>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</si>
  <si>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</si>
  <si>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</si>
  <si>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</si>
  <si>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</si>
  <si>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</si>
  <si>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</si>
  <si>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</si>
  <si>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</si>
  <si>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</si>
  <si>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</si>
  <si>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</si>
  <si>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</si>
  <si>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</si>
  <si>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</si>
  <si>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</si>
  <si>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</si>
  <si>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</si>
  <si>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</si>
  <si>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</si>
  <si>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</si>
  <si>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</si>
  <si>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</si>
  <si>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</si>
  <si>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</si>
  <si>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</si>
  <si>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</si>
  <si>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</si>
  <si>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</si>
  <si>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</si>
  <si>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</si>
  <si>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</si>
  <si>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</si>
  <si>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</si>
  <si>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</si>
  <si>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</si>
  <si>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</si>
  <si>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</si>
  <si>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</si>
  <si>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</si>
  <si>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</si>
  <si>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</si>
  <si>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</si>
  <si>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</si>
  <si>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</si>
  <si>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</si>
  <si>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</si>
  <si>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</si>
  <si>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</si>
  <si>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</si>
  <si>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</si>
  <si>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</si>
  <si>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</si>
  <si>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</si>
  <si>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</si>
  <si>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</si>
  <si>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</si>
  <si>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3.2.1</t>
  </si>
  <si>
    <t>3.2.2.</t>
  </si>
  <si>
    <t>3.2.3.</t>
  </si>
  <si>
    <t>3.2.4.</t>
  </si>
  <si>
    <t>3.2.5.</t>
  </si>
  <si>
    <t>2.1.</t>
  </si>
  <si>
    <t>2.2.</t>
  </si>
  <si>
    <t>тепловая энергия</t>
  </si>
  <si>
    <t xml:space="preserve">горячая вода </t>
  </si>
  <si>
    <t xml:space="preserve"> руб.</t>
  </si>
  <si>
    <t>Расходы на приобретение холодной воды, используемой на гвс</t>
  </si>
  <si>
    <t>Информация об основных показателях финансово-хозяйственной деятельности ООО "КОТК" за 2022г.</t>
  </si>
  <si>
    <t>ремонт+транспорт</t>
  </si>
  <si>
    <t xml:space="preserve">с кап.ремонтом </t>
  </si>
  <si>
    <t>38597,38-10889,17(ППА сч.91)</t>
  </si>
  <si>
    <t>1919,13 повыш.коэфф.</t>
  </si>
  <si>
    <t>открытый запрос ценновых предложений</t>
  </si>
  <si>
    <t>https://kotk.ccs-group.ru/aktsioneru-i-investoru/finansovye-pokazateli/2022-god/Бухгалтерская%20(финансовая)%20отчетность%20за%202022год.pdf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</si>
</sst>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4" fillId="0" borderId="0" applyBorder="0">
      <alignment vertical="top"/>
    </xf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5" fillId="2" borderId="1" xfId="2" applyNumberForma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56;&#1072;&#1089;&#1082;&#1088;&#1099;&#1090;&#1080;&#1077;%20&#1080;&#1085;&#1092;&#1086;&#1088;&#1084;&#1072;&#1094;&#1080;&#1080;/&#1056;&#1072;&#1089;&#1082;&#1088;&#1099;&#1090;&#1080;&#1077;%20&#1080;&#1085;&#1092;&#1086;&#1088;&#1084;&#1072;&#1094;&#1080;&#1080;%20&#1076;&#1083;&#1103;%20&#1056;&#1069;&#1050;/2020%20&#1075;/FAS.JKH.OPEN.INFO.BALANCE.WARM(v1.0.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Лог обновления"/>
      <sheetName val="Инструкц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F36" t="str">
            <v>да</v>
          </cell>
        </row>
        <row r="37">
          <cell r="F37" t="str">
            <v>31.03.2021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tk.ccs-group.ru/aktsioneru-i-investoru/finansovye-pokazateli/2022-god/&#1041;&#1091;&#1093;&#1075;&#1072;&#1083;&#1090;&#1077;&#1088;&#1089;&#1082;&#1072;&#1103;%20(&#1092;&#1080;&#1085;&#1072;&#1085;&#1089;&#1086;&#1074;&#1072;&#1103;)%20&#1086;&#1090;&#1095;&#1077;&#1090;&#1085;&#1086;&#1089;&#1090;&#1100;%20&#1079;&#1072;%202022&#1075;&#1086;&#1076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L44" sqref="L44"/>
    </sheetView>
  </sheetViews>
  <sheetFormatPr defaultRowHeight="15" x14ac:dyDescent="0.25"/>
  <cols>
    <col min="1" max="1" width="7.42578125" customWidth="1"/>
    <col min="2" max="2" width="55.140625" customWidth="1"/>
    <col min="3" max="3" width="13" customWidth="1"/>
    <col min="4" max="4" width="16.42578125" customWidth="1"/>
    <col min="8" max="8" width="17.7109375" customWidth="1"/>
  </cols>
  <sheetData>
    <row r="1" spans="1:8" ht="42" customHeight="1" x14ac:dyDescent="0.25">
      <c r="A1" s="24" t="s">
        <v>131</v>
      </c>
      <c r="B1" s="24"/>
      <c r="C1" s="24"/>
      <c r="D1" s="24"/>
    </row>
    <row r="3" spans="1:8" ht="30" x14ac:dyDescent="0.25">
      <c r="A3" s="3" t="s">
        <v>0</v>
      </c>
      <c r="B3" s="4" t="s">
        <v>1</v>
      </c>
      <c r="C3" s="3" t="s">
        <v>2</v>
      </c>
      <c r="D3" s="23">
        <v>45008</v>
      </c>
    </row>
    <row r="4" spans="1:8" ht="30" x14ac:dyDescent="0.25">
      <c r="A4" s="3" t="s">
        <v>3</v>
      </c>
      <c r="B4" s="4" t="s">
        <v>4</v>
      </c>
      <c r="C4" s="3" t="s">
        <v>5</v>
      </c>
      <c r="D4" s="12">
        <f>D5+D6</f>
        <v>232786.54</v>
      </c>
    </row>
    <row r="5" spans="1:8" x14ac:dyDescent="0.25">
      <c r="A5" s="7" t="s">
        <v>125</v>
      </c>
      <c r="B5" s="8" t="s">
        <v>127</v>
      </c>
      <c r="C5" s="1" t="s">
        <v>5</v>
      </c>
      <c r="D5" s="11">
        <f>232786.54-D6</f>
        <v>208474.59</v>
      </c>
    </row>
    <row r="6" spans="1:8" x14ac:dyDescent="0.25">
      <c r="A6" s="7" t="s">
        <v>126</v>
      </c>
      <c r="B6" s="8" t="s">
        <v>128</v>
      </c>
      <c r="C6" s="1" t="s">
        <v>5</v>
      </c>
      <c r="D6" s="11">
        <f>22392.82+1919.13</f>
        <v>24311.95</v>
      </c>
      <c r="H6" t="s">
        <v>135</v>
      </c>
    </row>
    <row r="7" spans="1:8" ht="30" x14ac:dyDescent="0.25">
      <c r="A7" s="3" t="s">
        <v>6</v>
      </c>
      <c r="B7" s="4" t="s">
        <v>7</v>
      </c>
      <c r="C7" s="3" t="s">
        <v>5</v>
      </c>
      <c r="D7" s="12">
        <f>D9+D15+D18+D19+D20+D21+D22+D23+D24+D25+D26+D33+D35</f>
        <v>397467.38000000006</v>
      </c>
      <c r="H7" s="10"/>
    </row>
    <row r="8" spans="1:8" ht="30" x14ac:dyDescent="0.25">
      <c r="A8" s="1" t="s">
        <v>8</v>
      </c>
      <c r="B8" s="2" t="s">
        <v>9</v>
      </c>
      <c r="C8" s="1" t="s">
        <v>5</v>
      </c>
      <c r="D8" s="11">
        <v>0</v>
      </c>
    </row>
    <row r="9" spans="1:8" x14ac:dyDescent="0.25">
      <c r="A9" s="7" t="s">
        <v>10</v>
      </c>
      <c r="B9" s="8" t="s">
        <v>11</v>
      </c>
      <c r="C9" s="7" t="s">
        <v>5</v>
      </c>
      <c r="D9" s="13">
        <f>D10+D13</f>
        <v>63704.84</v>
      </c>
    </row>
    <row r="10" spans="1:8" x14ac:dyDescent="0.25">
      <c r="A10" s="1" t="s">
        <v>120</v>
      </c>
      <c r="B10" s="2" t="s">
        <v>12</v>
      </c>
      <c r="C10" s="1" t="s">
        <v>5</v>
      </c>
      <c r="D10" s="13">
        <v>55974.64</v>
      </c>
    </row>
    <row r="11" spans="1:8" x14ac:dyDescent="0.25">
      <c r="A11" s="9" t="s">
        <v>121</v>
      </c>
      <c r="B11" s="2" t="s">
        <v>13</v>
      </c>
      <c r="C11" s="1" t="s">
        <v>14</v>
      </c>
      <c r="D11" s="13">
        <v>38061.14</v>
      </c>
    </row>
    <row r="12" spans="1:8" x14ac:dyDescent="0.25">
      <c r="A12" s="9" t="s">
        <v>122</v>
      </c>
      <c r="B12" s="2" t="s">
        <v>15</v>
      </c>
      <c r="C12" s="1" t="s">
        <v>129</v>
      </c>
      <c r="D12" s="13">
        <f>D10/D11*1000</f>
        <v>1470.6506426239466</v>
      </c>
    </row>
    <row r="13" spans="1:8" x14ac:dyDescent="0.25">
      <c r="A13" s="9" t="s">
        <v>123</v>
      </c>
      <c r="B13" s="2" t="s">
        <v>16</v>
      </c>
      <c r="C13" s="1" t="s">
        <v>5</v>
      </c>
      <c r="D13" s="11">
        <v>7730.2</v>
      </c>
    </row>
    <row r="14" spans="1:8" ht="60" x14ac:dyDescent="0.25">
      <c r="A14" s="9" t="s">
        <v>124</v>
      </c>
      <c r="B14" s="2" t="s">
        <v>17</v>
      </c>
      <c r="C14" s="1" t="s">
        <v>2</v>
      </c>
      <c r="D14" s="14" t="s">
        <v>136</v>
      </c>
    </row>
    <row r="15" spans="1:8" ht="36.75" customHeight="1" x14ac:dyDescent="0.25">
      <c r="A15" s="7" t="s">
        <v>18</v>
      </c>
      <c r="B15" s="8" t="s">
        <v>19</v>
      </c>
      <c r="C15" s="7" t="s">
        <v>5</v>
      </c>
      <c r="D15" s="11">
        <v>30430.38</v>
      </c>
    </row>
    <row r="16" spans="1:8" ht="15" customHeight="1" x14ac:dyDescent="0.25">
      <c r="A16" s="1" t="s">
        <v>20</v>
      </c>
      <c r="B16" s="2" t="s">
        <v>21</v>
      </c>
      <c r="C16" s="1" t="s">
        <v>22</v>
      </c>
      <c r="D16" s="15">
        <f>D15/D17</f>
        <v>4.3597719708702671</v>
      </c>
    </row>
    <row r="17" spans="1:8" x14ac:dyDescent="0.25">
      <c r="A17" s="1" t="s">
        <v>23</v>
      </c>
      <c r="B17" s="2" t="s">
        <v>24</v>
      </c>
      <c r="C17" s="1" t="s">
        <v>25</v>
      </c>
      <c r="D17" s="11">
        <v>6979.81</v>
      </c>
    </row>
    <row r="18" spans="1:8" ht="30" x14ac:dyDescent="0.25">
      <c r="A18" s="7" t="s">
        <v>26</v>
      </c>
      <c r="B18" s="8" t="s">
        <v>27</v>
      </c>
      <c r="C18" s="7" t="s">
        <v>5</v>
      </c>
      <c r="D18" s="22">
        <v>3906.43</v>
      </c>
    </row>
    <row r="19" spans="1:8" ht="30" x14ac:dyDescent="0.25">
      <c r="A19" s="7"/>
      <c r="B19" s="21" t="s">
        <v>130</v>
      </c>
      <c r="C19" s="7" t="s">
        <v>5</v>
      </c>
      <c r="D19" s="22">
        <v>7999.13</v>
      </c>
    </row>
    <row r="20" spans="1:8" ht="30" x14ac:dyDescent="0.25">
      <c r="A20" s="7" t="s">
        <v>28</v>
      </c>
      <c r="B20" s="8" t="s">
        <v>29</v>
      </c>
      <c r="C20" s="7" t="s">
        <v>5</v>
      </c>
      <c r="D20" s="11">
        <v>844.07</v>
      </c>
    </row>
    <row r="21" spans="1:8" ht="30" x14ac:dyDescent="0.25">
      <c r="A21" s="7" t="s">
        <v>30</v>
      </c>
      <c r="B21" s="8" t="s">
        <v>31</v>
      </c>
      <c r="C21" s="7" t="s">
        <v>5</v>
      </c>
      <c r="D21" s="11">
        <v>126474.64</v>
      </c>
      <c r="H21" t="s">
        <v>133</v>
      </c>
    </row>
    <row r="22" spans="1:8" ht="30" x14ac:dyDescent="0.25">
      <c r="A22" s="7" t="s">
        <v>32</v>
      </c>
      <c r="B22" s="8" t="s">
        <v>33</v>
      </c>
      <c r="C22" s="7" t="s">
        <v>5</v>
      </c>
      <c r="D22" s="11">
        <v>40247.31</v>
      </c>
    </row>
    <row r="23" spans="1:8" ht="30" x14ac:dyDescent="0.25">
      <c r="A23" s="7" t="s">
        <v>34</v>
      </c>
      <c r="B23" s="8" t="s">
        <v>35</v>
      </c>
      <c r="C23" s="7" t="s">
        <v>5</v>
      </c>
      <c r="D23" s="11">
        <v>36265.47</v>
      </c>
    </row>
    <row r="24" spans="1:8" ht="30" x14ac:dyDescent="0.25">
      <c r="A24" s="7" t="s">
        <v>36</v>
      </c>
      <c r="B24" s="8" t="s">
        <v>37</v>
      </c>
      <c r="C24" s="7" t="s">
        <v>5</v>
      </c>
      <c r="D24" s="11">
        <v>10646.95</v>
      </c>
    </row>
    <row r="25" spans="1:8" ht="30" x14ac:dyDescent="0.25">
      <c r="A25" s="7" t="s">
        <v>38</v>
      </c>
      <c r="B25" s="8" t="s">
        <v>39</v>
      </c>
      <c r="C25" s="7" t="s">
        <v>5</v>
      </c>
      <c r="D25" s="11">
        <v>3407.45</v>
      </c>
    </row>
    <row r="26" spans="1:8" ht="30" x14ac:dyDescent="0.25">
      <c r="A26" s="7" t="s">
        <v>40</v>
      </c>
      <c r="B26" s="8" t="s">
        <v>41</v>
      </c>
      <c r="C26" s="7" t="s">
        <v>5</v>
      </c>
      <c r="D26" s="11">
        <v>27708.21</v>
      </c>
      <c r="H26" t="s">
        <v>134</v>
      </c>
    </row>
    <row r="27" spans="1:8" x14ac:dyDescent="0.25">
      <c r="A27" s="1" t="s">
        <v>42</v>
      </c>
      <c r="B27" s="2" t="s">
        <v>43</v>
      </c>
      <c r="C27" s="1" t="s">
        <v>5</v>
      </c>
      <c r="D27" s="11">
        <v>0</v>
      </c>
    </row>
    <row r="28" spans="1:8" x14ac:dyDescent="0.25">
      <c r="A28" s="1" t="s">
        <v>44</v>
      </c>
      <c r="B28" s="2" t="s">
        <v>45</v>
      </c>
      <c r="C28" s="1" t="s">
        <v>5</v>
      </c>
      <c r="D28" s="11">
        <v>0</v>
      </c>
    </row>
    <row r="29" spans="1:8" x14ac:dyDescent="0.25">
      <c r="A29" s="1" t="s">
        <v>46</v>
      </c>
      <c r="B29" s="2" t="s">
        <v>47</v>
      </c>
      <c r="C29" s="1" t="s">
        <v>5</v>
      </c>
      <c r="D29" s="11">
        <v>0</v>
      </c>
    </row>
    <row r="30" spans="1:8" x14ac:dyDescent="0.25">
      <c r="A30" s="1" t="s">
        <v>48</v>
      </c>
      <c r="B30" s="2" t="s">
        <v>49</v>
      </c>
      <c r="C30" s="1" t="s">
        <v>5</v>
      </c>
      <c r="D30" s="11">
        <v>0</v>
      </c>
    </row>
    <row r="31" spans="1:8" x14ac:dyDescent="0.25">
      <c r="A31" s="1" t="s">
        <v>50</v>
      </c>
      <c r="B31" s="2" t="s">
        <v>45</v>
      </c>
      <c r="C31" s="1" t="s">
        <v>5</v>
      </c>
      <c r="D31" s="11">
        <v>0</v>
      </c>
    </row>
    <row r="32" spans="1:8" x14ac:dyDescent="0.25">
      <c r="A32" s="1" t="s">
        <v>51</v>
      </c>
      <c r="B32" s="2" t="s">
        <v>47</v>
      </c>
      <c r="C32" s="1" t="s">
        <v>5</v>
      </c>
      <c r="D32" s="11">
        <v>0</v>
      </c>
    </row>
    <row r="33" spans="1:8" ht="30" x14ac:dyDescent="0.25">
      <c r="A33" s="7" t="s">
        <v>52</v>
      </c>
      <c r="B33" s="8" t="s">
        <v>53</v>
      </c>
      <c r="C33" s="7" t="s">
        <v>5</v>
      </c>
      <c r="D33" s="11">
        <f>15778.86+733.68</f>
        <v>16512.54</v>
      </c>
      <c r="H33" t="s">
        <v>132</v>
      </c>
    </row>
    <row r="34" spans="1:8" ht="60" x14ac:dyDescent="0.25">
      <c r="A34" s="1"/>
      <c r="B34" s="2" t="s">
        <v>54</v>
      </c>
      <c r="C34" s="1" t="s">
        <v>76</v>
      </c>
      <c r="D34" s="16" t="s">
        <v>55</v>
      </c>
    </row>
    <row r="35" spans="1:8" ht="30" x14ac:dyDescent="0.25">
      <c r="A35" s="1" t="s">
        <v>56</v>
      </c>
      <c r="B35" s="2" t="s">
        <v>57</v>
      </c>
      <c r="C35" s="1" t="s">
        <v>5</v>
      </c>
      <c r="D35" s="16">
        <v>29319.96</v>
      </c>
    </row>
    <row r="36" spans="1:8" ht="30" x14ac:dyDescent="0.25">
      <c r="A36" s="5" t="s">
        <v>58</v>
      </c>
      <c r="B36" s="6" t="s">
        <v>59</v>
      </c>
      <c r="C36" s="5" t="s">
        <v>5</v>
      </c>
      <c r="D36" s="17">
        <f>D4-D7</f>
        <v>-164680.84000000005</v>
      </c>
    </row>
    <row r="37" spans="1:8" ht="30" x14ac:dyDescent="0.25">
      <c r="A37" s="5" t="s">
        <v>60</v>
      </c>
      <c r="B37" s="6" t="s">
        <v>61</v>
      </c>
      <c r="C37" s="5" t="s">
        <v>5</v>
      </c>
      <c r="D37" s="17">
        <v>12485</v>
      </c>
    </row>
    <row r="38" spans="1:8" ht="47.25" customHeight="1" x14ac:dyDescent="0.25">
      <c r="A38" s="1" t="s">
        <v>62</v>
      </c>
      <c r="B38" s="2" t="s">
        <v>63</v>
      </c>
      <c r="C38" s="1" t="s">
        <v>5</v>
      </c>
      <c r="D38" s="19">
        <v>12485</v>
      </c>
    </row>
    <row r="39" spans="1:8" x14ac:dyDescent="0.25">
      <c r="A39" s="5" t="s">
        <v>64</v>
      </c>
      <c r="B39" s="6" t="s">
        <v>65</v>
      </c>
      <c r="C39" s="5" t="s">
        <v>5</v>
      </c>
      <c r="D39" s="18">
        <v>115949</v>
      </c>
    </row>
    <row r="40" spans="1:8" ht="30" x14ac:dyDescent="0.25">
      <c r="A40" s="1" t="s">
        <v>66</v>
      </c>
      <c r="B40" s="2" t="s">
        <v>67</v>
      </c>
      <c r="C40" s="1" t="s">
        <v>5</v>
      </c>
      <c r="D40" s="19">
        <v>115949</v>
      </c>
    </row>
    <row r="41" spans="1:8" ht="30" x14ac:dyDescent="0.25">
      <c r="A41" s="1" t="s">
        <v>68</v>
      </c>
      <c r="B41" s="2" t="s">
        <v>69</v>
      </c>
      <c r="C41" s="1" t="s">
        <v>5</v>
      </c>
      <c r="D41" s="19">
        <v>115949</v>
      </c>
    </row>
    <row r="42" spans="1:8" ht="30" x14ac:dyDescent="0.25">
      <c r="A42" s="1" t="s">
        <v>70</v>
      </c>
      <c r="B42" s="2" t="s">
        <v>71</v>
      </c>
      <c r="C42" s="1" t="s">
        <v>5</v>
      </c>
      <c r="D42" s="19">
        <v>0</v>
      </c>
    </row>
    <row r="43" spans="1:8" ht="30" x14ac:dyDescent="0.25">
      <c r="A43" s="1" t="s">
        <v>72</v>
      </c>
      <c r="B43" s="2" t="s">
        <v>73</v>
      </c>
      <c r="C43" s="1" t="s">
        <v>5</v>
      </c>
      <c r="D43" s="16">
        <v>0</v>
      </c>
    </row>
    <row r="44" spans="1:8" ht="120.75" customHeight="1" x14ac:dyDescent="0.25">
      <c r="A44" s="1" t="s">
        <v>74</v>
      </c>
      <c r="B44" s="2" t="s">
        <v>75</v>
      </c>
      <c r="C44" s="1" t="s">
        <v>76</v>
      </c>
      <c r="D44" s="25" t="s">
        <v>137</v>
      </c>
    </row>
    <row r="45" spans="1:8" ht="45" x14ac:dyDescent="0.25">
      <c r="A45" s="1" t="s">
        <v>77</v>
      </c>
      <c r="B45" s="2" t="s">
        <v>78</v>
      </c>
      <c r="C45" s="1" t="s">
        <v>79</v>
      </c>
      <c r="D45" s="16">
        <v>92.03</v>
      </c>
    </row>
    <row r="46" spans="1:8" x14ac:dyDescent="0.25">
      <c r="A46" s="1" t="s">
        <v>80</v>
      </c>
      <c r="B46" s="2" t="s">
        <v>81</v>
      </c>
      <c r="C46" s="1" t="s">
        <v>79</v>
      </c>
      <c r="D46" s="16">
        <v>67.08</v>
      </c>
    </row>
    <row r="47" spans="1:8" x14ac:dyDescent="0.25">
      <c r="A47" s="1" t="s">
        <v>82</v>
      </c>
      <c r="B47" s="2" t="s">
        <v>83</v>
      </c>
      <c r="C47" s="1" t="s">
        <v>84</v>
      </c>
      <c r="D47" s="16">
        <v>150.01300000000001</v>
      </c>
    </row>
    <row r="48" spans="1:8" x14ac:dyDescent="0.25">
      <c r="A48" s="1" t="s">
        <v>85</v>
      </c>
      <c r="B48" s="2" t="s">
        <v>86</v>
      </c>
      <c r="C48" s="1" t="s">
        <v>84</v>
      </c>
      <c r="D48" s="20">
        <v>121.631</v>
      </c>
    </row>
    <row r="49" spans="1:4" x14ac:dyDescent="0.25">
      <c r="A49" s="1" t="s">
        <v>87</v>
      </c>
      <c r="B49" s="2" t="s">
        <v>88</v>
      </c>
      <c r="C49" s="1" t="s">
        <v>84</v>
      </c>
      <c r="D49" s="19">
        <v>37.409999999999997</v>
      </c>
    </row>
    <row r="50" spans="1:4" ht="60" x14ac:dyDescent="0.25">
      <c r="A50" s="1" t="s">
        <v>89</v>
      </c>
      <c r="B50" s="2" t="s">
        <v>90</v>
      </c>
      <c r="C50" s="1" t="s">
        <v>84</v>
      </c>
      <c r="D50" s="16">
        <v>0</v>
      </c>
    </row>
    <row r="51" spans="1:4" ht="30" x14ac:dyDescent="0.25">
      <c r="A51" s="1" t="s">
        <v>91</v>
      </c>
      <c r="B51" s="2" t="s">
        <v>92</v>
      </c>
      <c r="C51" s="1" t="s">
        <v>84</v>
      </c>
      <c r="D51" s="19">
        <f>D48-D49</f>
        <v>84.221000000000004</v>
      </c>
    </row>
    <row r="52" spans="1:4" ht="30" x14ac:dyDescent="0.25">
      <c r="A52" s="1" t="s">
        <v>93</v>
      </c>
      <c r="B52" s="2" t="s">
        <v>94</v>
      </c>
      <c r="C52" s="1" t="s">
        <v>95</v>
      </c>
      <c r="D52" s="16">
        <v>16.068999999999999</v>
      </c>
    </row>
    <row r="53" spans="1:4" ht="30" x14ac:dyDescent="0.25">
      <c r="A53" s="1" t="s">
        <v>96</v>
      </c>
      <c r="B53" s="2" t="s">
        <v>97</v>
      </c>
      <c r="C53" s="1" t="s">
        <v>98</v>
      </c>
      <c r="D53" s="16">
        <v>28.122</v>
      </c>
    </row>
    <row r="54" spans="1:4" ht="21.75" customHeight="1" x14ac:dyDescent="0.25">
      <c r="A54" s="1" t="s">
        <v>99</v>
      </c>
      <c r="B54" s="2" t="s">
        <v>100</v>
      </c>
      <c r="C54" s="1" t="s">
        <v>98</v>
      </c>
      <c r="D54" s="16">
        <v>25.7</v>
      </c>
    </row>
    <row r="55" spans="1:4" ht="30" x14ac:dyDescent="0.25">
      <c r="A55" s="1" t="s">
        <v>101</v>
      </c>
      <c r="B55" s="2" t="s">
        <v>102</v>
      </c>
      <c r="C55" s="1" t="s">
        <v>103</v>
      </c>
      <c r="D55" s="16">
        <v>330</v>
      </c>
    </row>
    <row r="56" spans="1:4" ht="30" x14ac:dyDescent="0.25">
      <c r="A56" s="1" t="s">
        <v>104</v>
      </c>
      <c r="B56" s="2" t="s">
        <v>105</v>
      </c>
      <c r="C56" s="1" t="s">
        <v>103</v>
      </c>
      <c r="D56" s="16">
        <v>56.5</v>
      </c>
    </row>
    <row r="57" spans="1:4" ht="75" x14ac:dyDescent="0.25">
      <c r="A57" s="1" t="s">
        <v>106</v>
      </c>
      <c r="B57" s="2" t="s">
        <v>107</v>
      </c>
      <c r="C57" s="1" t="s">
        <v>108</v>
      </c>
      <c r="D57" s="19">
        <v>211.1</v>
      </c>
    </row>
    <row r="58" spans="1:4" ht="60" x14ac:dyDescent="0.25">
      <c r="A58" s="1" t="s">
        <v>109</v>
      </c>
      <c r="B58" s="2" t="s">
        <v>110</v>
      </c>
      <c r="C58" s="1" t="s">
        <v>111</v>
      </c>
      <c r="D58" s="19">
        <v>211.1</v>
      </c>
    </row>
    <row r="59" spans="1:4" ht="60" x14ac:dyDescent="0.25">
      <c r="A59" s="1" t="s">
        <v>112</v>
      </c>
      <c r="B59" s="2" t="s">
        <v>113</v>
      </c>
      <c r="C59" s="1" t="s">
        <v>111</v>
      </c>
      <c r="D59" s="19">
        <v>211.1</v>
      </c>
    </row>
    <row r="60" spans="1:4" ht="45" x14ac:dyDescent="0.25">
      <c r="A60" s="1" t="s">
        <v>114</v>
      </c>
      <c r="B60" s="2" t="s">
        <v>115</v>
      </c>
      <c r="C60" s="1" t="s">
        <v>116</v>
      </c>
      <c r="D60" s="20">
        <f>6979.81/145718</f>
        <v>4.7899435896732047E-2</v>
      </c>
    </row>
    <row r="61" spans="1:4" ht="45" x14ac:dyDescent="0.25">
      <c r="A61" s="1" t="s">
        <v>117</v>
      </c>
      <c r="B61" s="2" t="s">
        <v>118</v>
      </c>
      <c r="C61" s="1" t="s">
        <v>119</v>
      </c>
      <c r="D61" s="20">
        <f>348610/145718</f>
        <v>2.3923605868870008</v>
      </c>
    </row>
  </sheetData>
  <mergeCells count="1">
    <mergeCell ref="A1:D1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44">
      <formula1>900</formula1>
    </dataValidation>
  </dataValidations>
  <hyperlinks>
    <hyperlink ref="D44" r:id="rId1"/>
  </hyperlinks>
  <pageMargins left="0.70866141732283472" right="0.11811023622047245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2023-04-27T01:23:35Z</dcterms:modified>
</cp:coreProperties>
</file>